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ropbox\Ludham\FinancialPC\Audit\Audit 2018\"/>
    </mc:Choice>
  </mc:AlternateContent>
  <bookViews>
    <workbookView xWindow="0" yWindow="0" windowWidth="28800" windowHeight="12435" activeTab="1"/>
  </bookViews>
  <sheets>
    <sheet name="Audit breakdown 2017" sheetId="1" r:id="rId1"/>
    <sheet name="Audit breakdown 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8" i="2" l="1"/>
  <c r="D7" i="2"/>
  <c r="E12" i="2"/>
  <c r="F12" i="2" s="1"/>
  <c r="E11" i="2"/>
  <c r="F11" i="2" s="1"/>
  <c r="E10" i="2"/>
  <c r="F10" i="2" s="1"/>
  <c r="E8" i="2"/>
  <c r="F8" i="2" s="1"/>
  <c r="E7" i="2"/>
  <c r="F7" i="2" s="1"/>
  <c r="E6" i="2"/>
  <c r="F6" i="2" s="1"/>
  <c r="E5" i="2"/>
  <c r="E12" i="1" l="1"/>
  <c r="E11" i="1"/>
  <c r="E10" i="1"/>
  <c r="E8" i="1"/>
  <c r="E7" i="1"/>
  <c r="E6" i="1"/>
  <c r="E5" i="1"/>
  <c r="F12" i="1" l="1"/>
  <c r="F11" i="1"/>
  <c r="F10" i="1"/>
  <c r="F8" i="1"/>
  <c r="F7" i="1"/>
  <c r="F6" i="1"/>
  <c r="C11" i="1" l="1"/>
</calcChain>
</file>

<file path=xl/sharedStrings.xml><?xml version="1.0" encoding="utf-8"?>
<sst xmlns="http://schemas.openxmlformats.org/spreadsheetml/2006/main" count="50" uniqueCount="29">
  <si>
    <t>£ change</t>
  </si>
  <si>
    <t>% change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</si>
  <si>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</si>
  <si>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</si>
  <si>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</si>
  <si>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</si>
  <si>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</si>
  <si>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</si>
  <si>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</si>
  <si>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>Fixed assets</t>
  </si>
  <si>
    <t>Total borrowings</t>
  </si>
  <si>
    <t>Box 2</t>
  </si>
  <si>
    <t xml:space="preserve">Box 1 </t>
  </si>
  <si>
    <t>Box 3</t>
  </si>
  <si>
    <t>Box 4</t>
  </si>
  <si>
    <t>Box 5</t>
  </si>
  <si>
    <t>Box 6</t>
  </si>
  <si>
    <t>Box 7</t>
  </si>
  <si>
    <t>Box 9</t>
  </si>
  <si>
    <t>Box 10</t>
  </si>
  <si>
    <t>Explanation of variance</t>
  </si>
  <si>
    <t>Audit Breakdown Ludham Parish Council 2017</t>
  </si>
  <si>
    <t>£1800 spent on resurfacing a pathway.  Reduction in precept. £287 on new sign. £250 on Village Event</t>
  </si>
  <si>
    <t>Clerk studied for Cilca with some increase of hours temporarily</t>
  </si>
  <si>
    <t>Recycling credits method changed so that more recycling credits were received in 2015/16 (£2028) than in 2016/17 (£770).  In 2015/16 there was no Vat recovered, but in 2016/17 £468 VAT was recovered</t>
  </si>
  <si>
    <t>Defibrillator donated to the Parish by the Co-operative Society. Valued at £2,000</t>
  </si>
  <si>
    <t>Audit Breakdown Ludham Parish Council 2018</t>
  </si>
  <si>
    <t>£10,000 Grant received end March 2018 for playground refurb</t>
  </si>
  <si>
    <t>as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</si>
</sst>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26" sqref="G26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21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2016</v>
      </c>
      <c r="D3" s="8">
        <v>2017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10958</v>
      </c>
      <c r="D5" s="4">
        <v>10552</v>
      </c>
      <c r="E5" s="4">
        <f>D5-C5</f>
        <v>-406</v>
      </c>
      <c r="F5" s="5"/>
      <c r="G5" s="4"/>
    </row>
    <row r="6" spans="1:7" x14ac:dyDescent="0.25">
      <c r="A6" s="4" t="s">
        <v>11</v>
      </c>
      <c r="B6" s="9" t="s">
        <v>3</v>
      </c>
      <c r="C6" s="4">
        <v>7853</v>
      </c>
      <c r="D6" s="4">
        <v>7736</v>
      </c>
      <c r="E6" s="4">
        <f t="shared" ref="E6:E12" si="0">D6-C6</f>
        <v>-117</v>
      </c>
      <c r="F6" s="5">
        <f>E6/C6*100</f>
        <v>-1.4898764803259901</v>
      </c>
      <c r="G6" s="6"/>
    </row>
    <row r="7" spans="1:7" ht="60" x14ac:dyDescent="0.25">
      <c r="A7" s="4" t="s">
        <v>13</v>
      </c>
      <c r="B7" s="9" t="s">
        <v>4</v>
      </c>
      <c r="C7" s="4">
        <v>8223</v>
      </c>
      <c r="D7" s="4">
        <v>7459.36</v>
      </c>
      <c r="E7" s="4">
        <f t="shared" si="0"/>
        <v>-763.64000000000033</v>
      </c>
      <c r="F7" s="5">
        <f t="shared" ref="F7:F12" si="1">E7/C7*100</f>
        <v>-9.2866350480360005</v>
      </c>
      <c r="G7" s="6" t="s">
        <v>24</v>
      </c>
    </row>
    <row r="8" spans="1:7" x14ac:dyDescent="0.25">
      <c r="A8" s="4" t="s">
        <v>14</v>
      </c>
      <c r="B8" s="9" t="s">
        <v>5</v>
      </c>
      <c r="C8" s="4">
        <v>4386</v>
      </c>
      <c r="D8" s="4">
        <v>4976.45</v>
      </c>
      <c r="E8" s="4">
        <f t="shared" si="0"/>
        <v>590.44999999999982</v>
      </c>
      <c r="F8" s="5">
        <f t="shared" si="1"/>
        <v>13.462152302781574</v>
      </c>
      <c r="G8" s="4" t="s">
        <v>23</v>
      </c>
    </row>
    <row r="9" spans="1:7" x14ac:dyDescent="0.25">
      <c r="A9" s="4" t="s">
        <v>15</v>
      </c>
      <c r="B9" s="9" t="s">
        <v>6</v>
      </c>
      <c r="C9" s="9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9">
        <v>12096</v>
      </c>
      <c r="D10" s="4">
        <v>12527.06</v>
      </c>
      <c r="E10" s="4">
        <f t="shared" si="0"/>
        <v>431.05999999999949</v>
      </c>
      <c r="F10" s="5">
        <f t="shared" si="1"/>
        <v>3.563657407407403</v>
      </c>
      <c r="G10" s="6"/>
    </row>
    <row r="11" spans="1:7" ht="30" x14ac:dyDescent="0.25">
      <c r="A11" s="4" t="s">
        <v>17</v>
      </c>
      <c r="B11" s="9" t="s">
        <v>8</v>
      </c>
      <c r="C11" s="9">
        <f>C5+C6+C7-C8-C10</f>
        <v>10552</v>
      </c>
      <c r="D11" s="4">
        <v>8243.07</v>
      </c>
      <c r="E11" s="4">
        <f t="shared" si="0"/>
        <v>-2308.9300000000003</v>
      </c>
      <c r="F11" s="5">
        <f t="shared" si="1"/>
        <v>-21.881444275966643</v>
      </c>
      <c r="G11" s="6" t="s">
        <v>22</v>
      </c>
    </row>
    <row r="12" spans="1:7" ht="30" x14ac:dyDescent="0.25">
      <c r="A12" s="4" t="s">
        <v>18</v>
      </c>
      <c r="B12" s="9" t="s">
        <v>9</v>
      </c>
      <c r="C12" s="9">
        <v>9380</v>
      </c>
      <c r="D12" s="4">
        <v>11380</v>
      </c>
      <c r="E12" s="4">
        <f t="shared" si="0"/>
        <v>2000</v>
      </c>
      <c r="F12" s="5">
        <f t="shared" si="1"/>
        <v>21.321961620469082</v>
      </c>
      <c r="G12" s="6" t="s">
        <v>25</v>
      </c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24" sqref="E24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26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2017</v>
      </c>
      <c r="D3" s="8">
        <v>2018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10552</v>
      </c>
      <c r="D5" s="4">
        <v>8243.07</v>
      </c>
      <c r="E5" s="4">
        <f>D5-C5</f>
        <v>-2308.9300000000003</v>
      </c>
      <c r="F5" s="5"/>
      <c r="G5" s="4"/>
    </row>
    <row r="6" spans="1:7" x14ac:dyDescent="0.25">
      <c r="A6" s="4" t="s">
        <v>11</v>
      </c>
      <c r="B6" s="9" t="s">
        <v>3</v>
      </c>
      <c r="C6" s="4">
        <v>7736</v>
      </c>
      <c r="D6" s="4">
        <v>7965</v>
      </c>
      <c r="E6" s="4">
        <f t="shared" ref="E6:E12" si="0">D6-C6</f>
        <v>229</v>
      </c>
      <c r="F6" s="5">
        <f>E6/C6*100</f>
        <v>2.9601861427094107</v>
      </c>
      <c r="G6" s="6"/>
    </row>
    <row r="7" spans="1:7" x14ac:dyDescent="0.25">
      <c r="A7" s="4" t="s">
        <v>13</v>
      </c>
      <c r="B7" s="9" t="s">
        <v>4</v>
      </c>
      <c r="C7" s="4">
        <v>7459.36</v>
      </c>
      <c r="D7" s="4">
        <f>26336.97-7965</f>
        <v>18371.97</v>
      </c>
      <c r="E7" s="4">
        <f t="shared" si="0"/>
        <v>10912.61</v>
      </c>
      <c r="F7" s="5">
        <f t="shared" ref="F7:F12" si="1">E7/C7*100</f>
        <v>146.29418609639436</v>
      </c>
      <c r="G7" s="6" t="s">
        <v>27</v>
      </c>
    </row>
    <row r="8" spans="1:7" x14ac:dyDescent="0.25">
      <c r="A8" s="4" t="s">
        <v>14</v>
      </c>
      <c r="B8" s="9" t="s">
        <v>5</v>
      </c>
      <c r="C8" s="4">
        <v>4976.45</v>
      </c>
      <c r="D8" s="4">
        <f>4311.72+761.88</f>
        <v>5073.6000000000004</v>
      </c>
      <c r="E8" s="4">
        <f t="shared" si="0"/>
        <v>97.150000000000546</v>
      </c>
      <c r="F8" s="5">
        <f t="shared" si="1"/>
        <v>1.9521948376855096</v>
      </c>
      <c r="G8" s="4"/>
    </row>
    <row r="9" spans="1:7" x14ac:dyDescent="0.25">
      <c r="A9" s="4" t="s">
        <v>15</v>
      </c>
      <c r="B9" s="9" t="s">
        <v>6</v>
      </c>
      <c r="C9" s="4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4">
        <v>12527.06</v>
      </c>
      <c r="D10" s="4">
        <f>17832.21-5073.6</f>
        <v>12758.609999999999</v>
      </c>
      <c r="E10" s="4">
        <f t="shared" si="0"/>
        <v>231.54999999999927</v>
      </c>
      <c r="F10" s="5">
        <f t="shared" si="1"/>
        <v>1.8483985867394206</v>
      </c>
      <c r="G10" s="6"/>
    </row>
    <row r="11" spans="1:7" x14ac:dyDescent="0.25">
      <c r="A11" s="4" t="s">
        <v>17</v>
      </c>
      <c r="B11" s="9" t="s">
        <v>8</v>
      </c>
      <c r="C11" s="4">
        <v>8243.07</v>
      </c>
      <c r="D11" s="4">
        <f>D5+D6+D7-D8-D10</f>
        <v>16747.830000000002</v>
      </c>
      <c r="E11" s="4">
        <f t="shared" si="0"/>
        <v>8504.760000000002</v>
      </c>
      <c r="F11" s="5">
        <f t="shared" si="1"/>
        <v>103.17466672004487</v>
      </c>
      <c r="G11" s="6" t="s">
        <v>28</v>
      </c>
    </row>
    <row r="12" spans="1:7" x14ac:dyDescent="0.25">
      <c r="A12" s="4" t="s">
        <v>18</v>
      </c>
      <c r="B12" s="9" t="s">
        <v>9</v>
      </c>
      <c r="C12" s="4">
        <v>11380</v>
      </c>
      <c r="D12" s="4">
        <v>11380</v>
      </c>
      <c r="E12" s="4">
        <f t="shared" si="0"/>
        <v>0</v>
      </c>
      <c r="F12" s="5">
        <f t="shared" si="1"/>
        <v>0</v>
      </c>
      <c r="G12" s="6"/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21" spans="7:7" x14ac:dyDescent="0.25">
      <c r="G21" s="10"/>
    </row>
    <row r="23" spans="7:7" x14ac:dyDescent="0.25">
      <c r="G23" s="10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 breakdown 2017</vt:lpstr>
      <vt:lpstr>Audit breakdown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2018-04-19T11:42:06Z</cp:lastPrinted>
  <dcterms:created xsi:type="dcterms:W3CDTF">2015-04-22T20:33:46Z</dcterms:created>
  <dcterms:modified xsi:type="dcterms:W3CDTF">2018-05-29T20:02:15Z</dcterms:modified>
</cp:coreProperties>
</file>