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13"/>
  </bookViews>
  <sheets>
    <sheet name="March 22" sheetId="1" r:id="rId1"/>
    <sheet name="April 22" sheetId="2" r:id="rId2"/>
    <sheet name="May 22" sheetId="3" r:id="rId3"/>
    <sheet name="June 22" sheetId="4" r:id="rId4"/>
    <sheet name="July 22" sheetId="5" r:id="rId5"/>
    <sheet name="August 22" sheetId="6" r:id="rId6"/>
    <sheet name="September 22" sheetId="7" r:id="rId7"/>
    <sheet name="October 22" sheetId="8" r:id="rId8"/>
    <sheet name="November 22" sheetId="9" r:id="rId9"/>
    <sheet name="December 22" sheetId="10" r:id="rId10"/>
    <sheet name="January 23" sheetId="11" r:id="rId11"/>
    <sheet name="February 23" sheetId="12" r:id="rId12"/>
    <sheet name="March 23" sheetId="13" r:id="rId13"/>
    <sheet name="WHOLE YEAR 2023" sheetId="14" r:id="rId14"/>
  </sheets>
  <definedNames/>
  <calcPr fullCalcOnLoad="1"/>
</workbook>
</file>

<file path=xl/sharedStrings.xml><?xml version="1.0" encoding="utf-8"?>
<sst xmlns="http://schemas.openxmlformats.org/spreadsheetml/2006/main" count="350" uniqueCount="40">
  <si>
    <t>Bank Reconciliation to end of :</t>
  </si>
  <si>
    <t>March</t>
  </si>
  <si>
    <t xml:space="preserve">   Accounts at end of</t>
  </si>
  <si>
    <t>£</t>
  </si>
  <si>
    <t>Current account</t>
  </si>
  <si>
    <t>Deposit account</t>
  </si>
  <si>
    <t>Total</t>
  </si>
  <si>
    <t xml:space="preserve">          Transactions for</t>
  </si>
  <si>
    <t>Plus receipts</t>
  </si>
  <si>
    <t>Less payments</t>
  </si>
  <si>
    <t xml:space="preserve">Bank balances at end of </t>
  </si>
  <si>
    <t>Current account £</t>
  </si>
  <si>
    <t>Less unpresented cheques</t>
  </si>
  <si>
    <t>Date;</t>
  </si>
  <si>
    <t>Checked by a Parish Councillor:</t>
  </si>
  <si>
    <t xml:space="preserve"> </t>
  </si>
  <si>
    <t xml:space="preserve">  </t>
  </si>
  <si>
    <t>April</t>
  </si>
  <si>
    <t>CUMULATIVE FIGURES</t>
  </si>
  <si>
    <t>May</t>
  </si>
  <si>
    <t>June</t>
  </si>
  <si>
    <t>All BACS payments from meeting not paid</t>
  </si>
  <si>
    <t>March h22</t>
  </si>
  <si>
    <t>Clare Routledge reimbursement</t>
  </si>
  <si>
    <t>August</t>
  </si>
  <si>
    <t>July</t>
  </si>
  <si>
    <t xml:space="preserve">July </t>
  </si>
  <si>
    <t>September</t>
  </si>
  <si>
    <t>October</t>
  </si>
  <si>
    <t>November</t>
  </si>
  <si>
    <t>october</t>
  </si>
  <si>
    <t>DD taken early URM</t>
  </si>
  <si>
    <t>December</t>
  </si>
  <si>
    <t>January</t>
  </si>
  <si>
    <t>February</t>
  </si>
  <si>
    <t>ICO dd not set up yet</t>
  </si>
  <si>
    <t>Whole FY</t>
  </si>
  <si>
    <t>March 23</t>
  </si>
  <si>
    <t>New Unity Acc</t>
  </si>
  <si>
    <t>CUMULATIVE FIGURES - WHOLE YEAR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</si>
</sst>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32" borderId="12" xfId="0" applyFill="1" applyBorder="1" applyAlignment="1">
      <alignment horizontal="center"/>
    </xf>
    <xf numFmtId="2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4" borderId="22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right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32" borderId="12" xfId="0" applyFill="1" applyBorder="1" applyAlignment="1">
      <alignment/>
    </xf>
    <xf numFmtId="0" fontId="0" fillId="0" borderId="19" xfId="0" applyBorder="1" applyAlignment="1">
      <alignment horizontal="right"/>
    </xf>
    <xf numFmtId="2" fontId="0" fillId="33" borderId="22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/>
    </xf>
    <xf numFmtId="2" fontId="0" fillId="0" borderId="26" xfId="0" applyNumberForma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3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0" xfId="0" applyNumberFormat="1" applyFont="1" applyBorder="1" applyAlignment="1">
      <alignment horizontal="center"/>
    </xf>
    <xf numFmtId="0" fontId="2" fillId="0" borderId="31" xfId="0" applyFont="1" applyBorder="1" applyAlignment="1" quotePrefix="1">
      <alignment horizontal="left"/>
    </xf>
    <xf numFmtId="43" fontId="38" fillId="0" borderId="32" xfId="0" applyNumberFormat="1" applyFont="1" applyBorder="1" applyAlignment="1">
      <alignment horizontal="center" vertical="center" wrapText="1"/>
    </xf>
    <xf numFmtId="2" fontId="0" fillId="32" borderId="13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3" fillId="0" borderId="25" xfId="0" applyNumberFormat="1" applyFont="1" applyBorder="1" applyAlignment="1" quotePrefix="1">
      <alignment horizontal="center" wrapText="1"/>
    </xf>
    <xf numFmtId="3" fontId="3" fillId="0" borderId="15" xfId="0" applyNumberFormat="1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K24" sqref="K2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1</v>
      </c>
      <c r="F4" s="46">
        <v>2022</v>
      </c>
    </row>
    <row r="7" spans="2:6" ht="12.75">
      <c r="B7" s="6" t="s">
        <v>2</v>
      </c>
      <c r="C7" s="42"/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v>-781.88</v>
      </c>
      <c r="F9" s="19"/>
    </row>
    <row r="10" spans="2:6" ht="12.75">
      <c r="B10" s="15" t="s">
        <v>5</v>
      </c>
      <c r="C10" s="16"/>
      <c r="D10" s="17"/>
      <c r="E10" s="18">
        <v>5229.29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4447.41</v>
      </c>
      <c r="F12" s="25"/>
    </row>
    <row r="13" spans="2:6" ht="12.75">
      <c r="B13" s="26" t="s">
        <v>7</v>
      </c>
      <c r="C13" s="42" t="s">
        <v>1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838.95</v>
      </c>
      <c r="F14" s="14"/>
      <c r="J14" s="39"/>
    </row>
    <row r="15" spans="2:11" ht="12.75">
      <c r="B15" s="15" t="s">
        <v>9</v>
      </c>
      <c r="C15" s="16"/>
      <c r="D15" s="20"/>
      <c r="E15" s="16">
        <v>2135.58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3150.7799999999997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March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1575.3</v>
      </c>
      <c r="D22" s="17"/>
      <c r="E22" s="28">
        <f>C21-C22</f>
        <v>-1575.3</v>
      </c>
      <c r="F22" s="19"/>
      <c r="J22" t="s">
        <v>15</v>
      </c>
    </row>
    <row r="23" spans="2:11" ht="12.75">
      <c r="B23" s="57" t="s">
        <v>21</v>
      </c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4726.08</v>
      </c>
      <c r="F26" s="25"/>
    </row>
    <row r="27" spans="2:6" ht="12.75">
      <c r="B27" s="34" t="s">
        <v>6</v>
      </c>
      <c r="C27" s="35"/>
      <c r="D27" s="36"/>
      <c r="E27" s="28">
        <f>E22+E26</f>
        <v>3150.7799999999997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K26" sqref="K26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32</v>
      </c>
      <c r="F4" s="46">
        <v>2022</v>
      </c>
    </row>
    <row r="7" spans="2:6" ht="12.75">
      <c r="B7" s="6" t="s">
        <v>2</v>
      </c>
      <c r="C7" s="42" t="s">
        <v>32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'November 22'!E22</f>
        <v>5554.91</v>
      </c>
      <c r="F9" s="19"/>
    </row>
    <row r="10" spans="2:6" ht="12.75">
      <c r="B10" s="15" t="s">
        <v>5</v>
      </c>
      <c r="C10" s="16"/>
      <c r="D10" s="17"/>
      <c r="E10" s="18">
        <f>'September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5554.95</v>
      </c>
      <c r="F12" s="25"/>
    </row>
    <row r="13" spans="2:6" ht="12.75">
      <c r="B13" s="26" t="s">
        <v>7</v>
      </c>
      <c r="C13" s="42" t="s">
        <v>32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3126</v>
      </c>
      <c r="F14" s="14"/>
      <c r="J14" s="39"/>
    </row>
    <row r="15" spans="2:11" ht="12.75">
      <c r="B15" s="15" t="s">
        <v>9</v>
      </c>
      <c r="C15" s="16"/>
      <c r="D15" s="20"/>
      <c r="E15" s="16">
        <v>3726.46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4954.490000000001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December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4954.45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31</v>
      </c>
      <c r="C22" s="45"/>
      <c r="D22" s="17"/>
      <c r="E22" s="28">
        <f>C21-C22</f>
        <v>4954.45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4954.49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33</v>
      </c>
      <c r="F4" s="46">
        <v>2023</v>
      </c>
    </row>
    <row r="7" spans="2:6" ht="12.75">
      <c r="B7" s="6" t="s">
        <v>2</v>
      </c>
      <c r="C7" s="42" t="s">
        <v>33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'December 22'!E22</f>
        <v>4954.45</v>
      </c>
      <c r="F9" s="19"/>
    </row>
    <row r="10" spans="2:6" ht="12.75">
      <c r="B10" s="15" t="s">
        <v>5</v>
      </c>
      <c r="C10" s="16"/>
      <c r="D10" s="17"/>
      <c r="E10" s="18">
        <f>'December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4954.49</v>
      </c>
      <c r="F12" s="25"/>
    </row>
    <row r="13" spans="2:6" ht="12.75">
      <c r="B13" s="26" t="s">
        <v>7</v>
      </c>
      <c r="C13" s="42" t="s">
        <v>32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683.26</v>
      </c>
      <c r="F14" s="14"/>
      <c r="J14" s="39"/>
    </row>
    <row r="15" spans="2:11" ht="12.75">
      <c r="B15" s="15" t="s">
        <v>9</v>
      </c>
      <c r="C15" s="16"/>
      <c r="D15" s="20"/>
      <c r="E15" s="16">
        <v>1961.87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3675.88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December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3710.84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35</v>
      </c>
      <c r="C22" s="45">
        <v>35</v>
      </c>
      <c r="D22" s="17"/>
      <c r="E22" s="28">
        <f>C21-C22</f>
        <v>3675.84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3675.88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A1" sqref="A1:F30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34</v>
      </c>
      <c r="F4" s="46">
        <v>2023</v>
      </c>
    </row>
    <row r="7" spans="2:6" ht="12.75">
      <c r="B7" s="6" t="s">
        <v>2</v>
      </c>
      <c r="C7" s="42" t="s">
        <v>34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7" ht="12.75">
      <c r="B9" s="15" t="s">
        <v>4</v>
      </c>
      <c r="C9" s="16"/>
      <c r="D9" s="17"/>
      <c r="E9" s="18">
        <f>'January 23'!E22</f>
        <v>3675.84</v>
      </c>
      <c r="F9" s="19"/>
      <c r="G9" s="41"/>
    </row>
    <row r="10" spans="2:6" ht="12.75">
      <c r="B10" s="15" t="s">
        <v>5</v>
      </c>
      <c r="C10" s="16"/>
      <c r="D10" s="17"/>
      <c r="E10" s="18">
        <f>'December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3675.88</v>
      </c>
      <c r="F12" s="25"/>
    </row>
    <row r="13" spans="2:6" ht="12.75">
      <c r="B13" s="26" t="s">
        <v>7</v>
      </c>
      <c r="C13" s="42" t="s">
        <v>33</v>
      </c>
      <c r="D13" s="8"/>
      <c r="E13" s="7"/>
      <c r="F13" s="9"/>
    </row>
    <row r="14" spans="2:10" ht="12.75">
      <c r="B14" s="10" t="s">
        <v>8</v>
      </c>
      <c r="C14" s="11"/>
      <c r="D14" s="12"/>
      <c r="E14" s="11"/>
      <c r="F14" s="14"/>
      <c r="J14" s="39"/>
    </row>
    <row r="15" spans="2:11" ht="15">
      <c r="B15" s="15" t="s">
        <v>9</v>
      </c>
      <c r="C15" s="16"/>
      <c r="D15" s="20"/>
      <c r="E15" s="47">
        <v>1652.34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2023.5400000000002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January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2023.5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31</v>
      </c>
      <c r="C22" s="45"/>
      <c r="D22" s="17"/>
      <c r="E22" s="28">
        <f>C21-C22</f>
        <v>2023.5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2023.54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A1" sqref="A1:G31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1</v>
      </c>
      <c r="F4" s="46">
        <v>2023</v>
      </c>
    </row>
    <row r="7" spans="2:6" ht="12.75">
      <c r="B7" s="6" t="s">
        <v>2</v>
      </c>
      <c r="C7" s="42" t="s">
        <v>1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7" ht="12.75">
      <c r="B9" s="15" t="s">
        <v>4</v>
      </c>
      <c r="C9" s="16"/>
      <c r="D9" s="17"/>
      <c r="E9" s="18">
        <f>'February 23'!E22</f>
        <v>2023.5</v>
      </c>
      <c r="F9" s="19"/>
      <c r="G9" s="41"/>
    </row>
    <row r="10" spans="2:6" ht="12.75">
      <c r="B10" s="15" t="s">
        <v>5</v>
      </c>
      <c r="C10" s="16"/>
      <c r="D10" s="17"/>
      <c r="E10" s="18">
        <f>'February 23'!E26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2023.54</v>
      </c>
      <c r="F12" s="25"/>
    </row>
    <row r="13" spans="2:6" ht="12.75">
      <c r="B13" s="26" t="s">
        <v>7</v>
      </c>
      <c r="C13" s="42" t="s">
        <v>1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1761.12</v>
      </c>
      <c r="F14" s="14"/>
      <c r="J14" s="39"/>
    </row>
    <row r="15" spans="2:11" ht="12.75">
      <c r="B15" s="15" t="s">
        <v>9</v>
      </c>
      <c r="C15" s="16"/>
      <c r="D15" s="20"/>
      <c r="E15" s="16">
        <v>1778.57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2006.09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42" t="s">
        <v>1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2731.63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/>
      <c r="C22" s="45">
        <v>725.58</v>
      </c>
      <c r="D22" s="17"/>
      <c r="E22" s="28">
        <f>C21-C22</f>
        <v>2006.0500000000002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2006.0900000000001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39</v>
      </c>
      <c r="C2" s="55"/>
      <c r="D2" s="55"/>
      <c r="E2" s="55"/>
      <c r="F2" s="56"/>
    </row>
    <row r="4" spans="2:21" ht="19.5" customHeight="1">
      <c r="B4" s="3" t="s">
        <v>0</v>
      </c>
      <c r="C4" s="4"/>
      <c r="D4" s="5"/>
      <c r="E4" s="40" t="s">
        <v>1</v>
      </c>
      <c r="F4" s="46">
        <v>2023</v>
      </c>
      <c r="J4" s="49"/>
      <c r="K4" s="49"/>
      <c r="L4" s="50"/>
      <c r="M4" s="49"/>
      <c r="N4" s="50"/>
      <c r="O4" s="51"/>
      <c r="P4" s="49"/>
      <c r="Q4" s="49"/>
      <c r="R4" s="49"/>
      <c r="S4" s="49"/>
      <c r="T4" s="49"/>
      <c r="U4" s="49"/>
    </row>
    <row r="5" spans="10:21" ht="18">
      <c r="J5" s="49"/>
      <c r="K5" s="59"/>
      <c r="L5" s="59"/>
      <c r="M5" s="59"/>
      <c r="N5" s="59"/>
      <c r="O5" s="59"/>
      <c r="P5" s="49"/>
      <c r="Q5" s="49"/>
      <c r="R5" s="49"/>
      <c r="S5" s="49"/>
      <c r="T5" s="49"/>
      <c r="U5" s="49"/>
    </row>
    <row r="7" spans="2:6" ht="12.75">
      <c r="B7" s="6" t="s">
        <v>2</v>
      </c>
      <c r="C7" s="48" t="s">
        <v>37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7" ht="12.75">
      <c r="B9" s="15" t="s">
        <v>4</v>
      </c>
      <c r="C9" s="16"/>
      <c r="D9" s="17"/>
      <c r="E9" s="18">
        <v>-1575.3</v>
      </c>
      <c r="F9" s="19"/>
      <c r="G9" s="41"/>
    </row>
    <row r="10" spans="2:6" ht="12.75">
      <c r="B10" s="15" t="s">
        <v>5</v>
      </c>
      <c r="C10" s="16"/>
      <c r="D10" s="17"/>
      <c r="E10" s="18">
        <v>4726.08</v>
      </c>
      <c r="F10" s="19"/>
    </row>
    <row r="11" spans="2:6" ht="12.75">
      <c r="B11" s="43" t="s">
        <v>38</v>
      </c>
      <c r="C11" s="16"/>
      <c r="D11" s="20"/>
      <c r="E11" s="13">
        <v>100</v>
      </c>
      <c r="F11" s="21"/>
    </row>
    <row r="12" spans="2:6" ht="12.75">
      <c r="B12" s="22" t="s">
        <v>6</v>
      </c>
      <c r="C12" s="23"/>
      <c r="D12" s="24"/>
      <c r="E12" s="18">
        <f>SUM(E9:E11)</f>
        <v>3250.7799999999997</v>
      </c>
      <c r="F12" s="25"/>
    </row>
    <row r="13" spans="2:6" ht="12.75">
      <c r="B13" s="26" t="s">
        <v>7</v>
      </c>
      <c r="C13" s="42" t="s">
        <v>36</v>
      </c>
      <c r="D13" s="8"/>
      <c r="E13" s="7"/>
      <c r="F13" s="9"/>
    </row>
    <row r="14" spans="2:6" ht="12.75">
      <c r="B14" s="10" t="s">
        <v>8</v>
      </c>
      <c r="C14" s="11"/>
      <c r="D14" s="12"/>
      <c r="E14" s="11">
        <v>22603.37</v>
      </c>
      <c r="F14" s="14"/>
    </row>
    <row r="15" spans="2:8" ht="12.75">
      <c r="B15" s="15" t="s">
        <v>9</v>
      </c>
      <c r="C15" s="16"/>
      <c r="D15" s="20"/>
      <c r="E15" s="16">
        <v>23848.06</v>
      </c>
      <c r="F15" s="21"/>
      <c r="H15" s="39"/>
    </row>
    <row r="16" spans="2:6" ht="12.75">
      <c r="B16" s="15"/>
      <c r="C16" s="16"/>
      <c r="D16" s="20"/>
      <c r="E16" s="23"/>
      <c r="F16" s="21"/>
    </row>
    <row r="17" spans="2:6" ht="12.75">
      <c r="B17" s="27" t="s">
        <v>6</v>
      </c>
      <c r="C17" s="16"/>
      <c r="D17" s="17"/>
      <c r="E17" s="28">
        <f>E12+E14-E15</f>
        <v>2006.0899999999965</v>
      </c>
      <c r="F17" s="1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42" t="s">
        <v>1</v>
      </c>
      <c r="D19" s="8"/>
      <c r="E19" s="7"/>
      <c r="F19" s="9"/>
    </row>
    <row r="20" spans="2:6" ht="12.75">
      <c r="B20" s="10"/>
      <c r="C20" s="11"/>
      <c r="D20" s="12"/>
      <c r="E20" s="11"/>
      <c r="F20" s="14"/>
    </row>
    <row r="21" spans="2:10" ht="12.75">
      <c r="B21" s="15" t="s">
        <v>11</v>
      </c>
      <c r="C21" s="16">
        <v>2731.63</v>
      </c>
      <c r="D21" s="20"/>
      <c r="E21" s="32"/>
      <c r="F21" s="21"/>
      <c r="I21" s="39"/>
      <c r="J21" s="39"/>
    </row>
    <row r="22" spans="2:6" ht="12.75">
      <c r="B22" s="33"/>
      <c r="C22" s="45">
        <v>725.58</v>
      </c>
      <c r="D22" s="17"/>
      <c r="E22" s="28">
        <f>C21-C22</f>
        <v>2006.0500000000002</v>
      </c>
      <c r="F22" s="19"/>
    </row>
    <row r="23" spans="2:6" ht="12.75">
      <c r="B23" s="57"/>
      <c r="C23" s="16"/>
      <c r="D23" s="20"/>
      <c r="E23" s="11"/>
      <c r="F23" s="2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2006.0900000000001</v>
      </c>
      <c r="F27" s="37"/>
    </row>
    <row r="28" ht="12.75">
      <c r="E28" s="1">
        <f>E17-E27</f>
        <v>-3.637978807091713E-12</v>
      </c>
    </row>
    <row r="30" spans="2:5" ht="12.75">
      <c r="B30" t="s">
        <v>14</v>
      </c>
      <c r="E30" s="38" t="s">
        <v>13</v>
      </c>
    </row>
    <row r="33" spans="7:21" ht="12.75">
      <c r="G33" t="s">
        <v>16</v>
      </c>
      <c r="J33" s="49"/>
      <c r="K33" s="49"/>
      <c r="L33" s="50"/>
      <c r="M33" s="49"/>
      <c r="N33" s="52"/>
      <c r="O33" s="51"/>
      <c r="P33" s="49"/>
      <c r="Q33" s="49"/>
      <c r="R33" s="49"/>
      <c r="S33" s="49"/>
      <c r="T33" s="49"/>
      <c r="U33" s="49"/>
    </row>
    <row r="34" spans="10:21" ht="12.75"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0:21" ht="12.75">
      <c r="J35" s="5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0:21" ht="12.75"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</sheetData>
  <sheetProtection/>
  <mergeCells count="3">
    <mergeCell ref="B2:F2"/>
    <mergeCell ref="B23:B24"/>
    <mergeCell ref="K5:O5"/>
  </mergeCells>
  <printOptions/>
  <pageMargins left="0.7" right="0.7" top="0.75" bottom="0.75" header="0.3" footer="0.3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17</v>
      </c>
      <c r="F4" s="46">
        <v>2022</v>
      </c>
    </row>
    <row r="7" spans="2:6" ht="12.75">
      <c r="B7" s="6" t="s">
        <v>2</v>
      </c>
      <c r="C7" s="42" t="s">
        <v>22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'March 22'!E22</f>
        <v>-1575.3</v>
      </c>
      <c r="F9" s="19"/>
    </row>
    <row r="10" spans="2:6" ht="12.75">
      <c r="B10" s="15" t="s">
        <v>5</v>
      </c>
      <c r="C10" s="16"/>
      <c r="D10" s="17"/>
      <c r="E10" s="18">
        <f>'March 22'!E26</f>
        <v>4726.08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3150.7799999999997</v>
      </c>
      <c r="F12" s="25"/>
    </row>
    <row r="13" spans="2:6" ht="12.75">
      <c r="B13" s="26" t="s">
        <v>7</v>
      </c>
      <c r="C13" s="42" t="s">
        <v>17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5441.5</v>
      </c>
      <c r="F14" s="14"/>
      <c r="J14" s="39"/>
    </row>
    <row r="15" spans="2:11" ht="12.75">
      <c r="B15" s="15" t="s">
        <v>9</v>
      </c>
      <c r="C15" s="16"/>
      <c r="D15" s="20"/>
      <c r="E15" s="16">
        <v>428.8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8163.479999999999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April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8217.48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54</v>
      </c>
      <c r="D22" s="17"/>
      <c r="E22" s="28">
        <f>C21-C22</f>
        <v>8163.48</v>
      </c>
      <c r="F22" s="19"/>
      <c r="J22" t="s">
        <v>15</v>
      </c>
    </row>
    <row r="23" spans="2:11" ht="12.75">
      <c r="B23" s="57" t="s">
        <v>23</v>
      </c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/>
      <c r="F26" s="25"/>
    </row>
    <row r="27" spans="2:6" ht="12.75">
      <c r="B27" s="34" t="s">
        <v>6</v>
      </c>
      <c r="C27" s="35"/>
      <c r="D27" s="36"/>
      <c r="E27" s="28">
        <f>E22+E26</f>
        <v>8163.48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19</v>
      </c>
      <c r="F4" s="46">
        <v>2022</v>
      </c>
    </row>
    <row r="7" spans="2:6" ht="12.75">
      <c r="B7" s="6" t="s">
        <v>2</v>
      </c>
      <c r="C7" s="42" t="s">
        <v>17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'April 22'!E22</f>
        <v>8163.48</v>
      </c>
      <c r="F9" s="19"/>
    </row>
    <row r="10" spans="2:6" ht="12.75">
      <c r="B10" s="15" t="s">
        <v>5</v>
      </c>
      <c r="C10" s="16"/>
      <c r="D10" s="17"/>
      <c r="E10" s="18"/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8163.48</v>
      </c>
      <c r="F12" s="25"/>
    </row>
    <row r="13" spans="2:6" ht="12.75">
      <c r="B13" s="26" t="s">
        <v>7</v>
      </c>
      <c r="C13" s="42" t="s">
        <v>19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3119.31</v>
      </c>
      <c r="F14" s="14"/>
      <c r="J14" s="39"/>
    </row>
    <row r="15" spans="2:11" ht="12.75">
      <c r="B15" s="15" t="s">
        <v>9</v>
      </c>
      <c r="C15" s="16"/>
      <c r="D15" s="20"/>
      <c r="E15" s="16">
        <v>1731.44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9551.349999999999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May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9605.35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54</v>
      </c>
      <c r="D22" s="17"/>
      <c r="E22" s="28">
        <f>C21-C22</f>
        <v>9551.35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/>
      <c r="F26" s="25"/>
    </row>
    <row r="27" spans="2:6" ht="12.75">
      <c r="B27" s="34" t="s">
        <v>6</v>
      </c>
      <c r="C27" s="35"/>
      <c r="D27" s="36"/>
      <c r="E27" s="28">
        <f>E22+E26</f>
        <v>9551.35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20</v>
      </c>
      <c r="F4" s="46">
        <v>2022</v>
      </c>
    </row>
    <row r="7" spans="2:6" ht="12.75">
      <c r="B7" s="6" t="s">
        <v>2</v>
      </c>
      <c r="C7" s="42" t="s">
        <v>19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'May 22'!E22</f>
        <v>9551.35</v>
      </c>
      <c r="F9" s="19"/>
    </row>
    <row r="10" spans="2:6" ht="12.75">
      <c r="B10" s="15" t="s">
        <v>5</v>
      </c>
      <c r="C10" s="16"/>
      <c r="D10" s="17"/>
      <c r="E10" s="18"/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9551.35</v>
      </c>
      <c r="F12" s="25"/>
    </row>
    <row r="13" spans="2:6" ht="12.75">
      <c r="B13" s="26" t="s">
        <v>7</v>
      </c>
      <c r="C13" s="42" t="s">
        <v>20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403.44</v>
      </c>
      <c r="F14" s="14"/>
      <c r="J14" s="39"/>
    </row>
    <row r="15" spans="2:11" ht="12.75">
      <c r="B15" s="15" t="s">
        <v>9</v>
      </c>
      <c r="C15" s="16"/>
      <c r="D15" s="20"/>
      <c r="E15" s="16">
        <v>1537.27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8417.52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June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8471.48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54</v>
      </c>
      <c r="D22" s="17"/>
      <c r="E22" s="28">
        <f>C21-C22</f>
        <v>8417.48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8417.52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26</v>
      </c>
      <c r="F4" s="46">
        <v>2022</v>
      </c>
    </row>
    <row r="7" spans="2:6" ht="12.75">
      <c r="B7" s="6" t="s">
        <v>2</v>
      </c>
      <c r="C7" s="42" t="s">
        <v>25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'June 22'!E22</f>
        <v>8417.48</v>
      </c>
      <c r="F9" s="19"/>
    </row>
    <row r="10" spans="2:6" ht="12.75">
      <c r="B10" s="15" t="s">
        <v>5</v>
      </c>
      <c r="C10" s="16"/>
      <c r="D10" s="17"/>
      <c r="E10" s="18"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8417.52</v>
      </c>
      <c r="F12" s="25"/>
    </row>
    <row r="13" spans="2:6" ht="12.75">
      <c r="B13" s="26" t="s">
        <v>7</v>
      </c>
      <c r="C13" s="42" t="s">
        <v>20</v>
      </c>
      <c r="D13" s="8"/>
      <c r="E13" s="7"/>
      <c r="F13" s="9"/>
    </row>
    <row r="14" spans="2:10" ht="12.75">
      <c r="B14" s="10" t="s">
        <v>8</v>
      </c>
      <c r="C14" s="11"/>
      <c r="D14" s="12"/>
      <c r="E14" s="11"/>
      <c r="F14" s="14"/>
      <c r="J14" s="39"/>
    </row>
    <row r="15" spans="2:11" ht="12.75">
      <c r="B15" s="15" t="s">
        <v>9</v>
      </c>
      <c r="C15" s="16"/>
      <c r="D15" s="20"/>
      <c r="E15" s="16">
        <v>3191.27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5226.25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42" t="s">
        <v>25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5280.21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54</v>
      </c>
      <c r="D22" s="17"/>
      <c r="E22" s="28">
        <f>C21-C22</f>
        <v>5226.21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5226.25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24</v>
      </c>
      <c r="F4" s="46">
        <v>2022</v>
      </c>
    </row>
    <row r="7" spans="2:6" ht="12.75">
      <c r="B7" s="6" t="s">
        <v>2</v>
      </c>
      <c r="C7" s="42" t="s">
        <v>25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'July 22'!E22</f>
        <v>5226.21</v>
      </c>
      <c r="F9" s="19"/>
    </row>
    <row r="10" spans="2:6" ht="12.75">
      <c r="B10" s="15" t="s">
        <v>5</v>
      </c>
      <c r="C10" s="16"/>
      <c r="D10" s="17"/>
      <c r="E10" s="18">
        <f>'July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5226.25</v>
      </c>
      <c r="F12" s="25"/>
    </row>
    <row r="13" spans="2:6" ht="12.75">
      <c r="B13" s="26" t="s">
        <v>7</v>
      </c>
      <c r="C13" s="42" t="s">
        <v>24</v>
      </c>
      <c r="D13" s="8"/>
      <c r="E13" s="7"/>
      <c r="F13" s="9"/>
    </row>
    <row r="14" spans="2:10" ht="12.75">
      <c r="B14" s="10" t="s">
        <v>8</v>
      </c>
      <c r="C14" s="11"/>
      <c r="D14" s="12"/>
      <c r="E14" s="11"/>
      <c r="F14" s="14"/>
      <c r="J14" s="39"/>
    </row>
    <row r="15" spans="2:11" ht="12.75">
      <c r="B15" s="15" t="s">
        <v>9</v>
      </c>
      <c r="C15" s="16"/>
      <c r="D15" s="20"/>
      <c r="E15" s="16">
        <v>2483.4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2742.85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August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2796.81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54</v>
      </c>
      <c r="D22" s="17"/>
      <c r="E22" s="28">
        <f>C21-C22</f>
        <v>2742.81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2742.85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27</v>
      </c>
      <c r="F4" s="46">
        <v>2022</v>
      </c>
    </row>
    <row r="7" spans="2:6" ht="12.75">
      <c r="B7" s="6" t="s">
        <v>2</v>
      </c>
      <c r="C7" s="42" t="s">
        <v>24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'August 22'!E22</f>
        <v>2742.81</v>
      </c>
      <c r="F9" s="19"/>
    </row>
    <row r="10" spans="2:6" ht="12.75">
      <c r="B10" s="15" t="s">
        <v>5</v>
      </c>
      <c r="C10" s="16"/>
      <c r="D10" s="17"/>
      <c r="E10" s="18">
        <f>'August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2742.85</v>
      </c>
      <c r="F12" s="25"/>
    </row>
    <row r="13" spans="2:6" ht="12.75">
      <c r="B13" s="26" t="s">
        <v>7</v>
      </c>
      <c r="C13" s="42" t="s">
        <v>27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7728.74</v>
      </c>
      <c r="F14" s="14"/>
      <c r="J14" s="39"/>
    </row>
    <row r="15" spans="2:11" ht="12.75">
      <c r="B15" s="15" t="s">
        <v>9</v>
      </c>
      <c r="C15" s="16"/>
      <c r="D15" s="20"/>
      <c r="E15" s="16">
        <v>1704.46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8767.130000000001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September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8821.09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54</v>
      </c>
      <c r="D22" s="17"/>
      <c r="E22" s="28">
        <f>C21-C22</f>
        <v>8767.09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8767.130000000001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28</v>
      </c>
      <c r="F4" s="46">
        <v>2022</v>
      </c>
    </row>
    <row r="7" spans="2:6" ht="12.75">
      <c r="B7" s="6" t="s">
        <v>2</v>
      </c>
      <c r="C7" s="42" t="s">
        <v>27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'September 22'!E22</f>
        <v>8767.09</v>
      </c>
      <c r="F9" s="19"/>
    </row>
    <row r="10" spans="2:6" ht="12.75">
      <c r="B10" s="15" t="s">
        <v>5</v>
      </c>
      <c r="C10" s="16"/>
      <c r="D10" s="17"/>
      <c r="E10" s="18">
        <f>'September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8767.130000000001</v>
      </c>
      <c r="F12" s="25"/>
    </row>
    <row r="13" spans="2:6" ht="12.75">
      <c r="B13" s="26" t="s">
        <v>7</v>
      </c>
      <c r="C13" s="42" t="s">
        <v>28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120</v>
      </c>
      <c r="F14" s="14"/>
      <c r="J14" s="39"/>
    </row>
    <row r="15" spans="2:11" ht="12.75">
      <c r="B15" s="15" t="s">
        <v>9</v>
      </c>
      <c r="C15" s="16"/>
      <c r="D15" s="20"/>
      <c r="E15" s="16">
        <v>1813.35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7073.780000000001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October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7073.74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/>
      <c r="D22" s="17"/>
      <c r="E22" s="28">
        <f>C21-C22</f>
        <v>7073.74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7073.78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M34" sqref="M3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54" t="s">
        <v>18</v>
      </c>
      <c r="C2" s="55"/>
      <c r="D2" s="55"/>
      <c r="E2" s="55"/>
      <c r="F2" s="56"/>
    </row>
    <row r="4" spans="2:6" ht="19.5" customHeight="1">
      <c r="B4" s="3" t="s">
        <v>0</v>
      </c>
      <c r="C4" s="4"/>
      <c r="D4" s="5"/>
      <c r="E4" s="40" t="s">
        <v>29</v>
      </c>
      <c r="F4" s="46">
        <v>2022</v>
      </c>
    </row>
    <row r="7" spans="2:6" ht="12.75">
      <c r="B7" s="6" t="s">
        <v>2</v>
      </c>
      <c r="C7" s="42" t="s">
        <v>30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'October 22'!E22</f>
        <v>7073.74</v>
      </c>
      <c r="F9" s="19"/>
    </row>
    <row r="10" spans="2:6" ht="12.75">
      <c r="B10" s="15" t="s">
        <v>5</v>
      </c>
      <c r="C10" s="16"/>
      <c r="D10" s="17"/>
      <c r="E10" s="18">
        <f>'September 22'!E26</f>
        <v>0.04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7073.78</v>
      </c>
      <c r="F12" s="25"/>
    </row>
    <row r="13" spans="2:6" ht="12.75">
      <c r="B13" s="26" t="s">
        <v>7</v>
      </c>
      <c r="C13" s="42" t="s">
        <v>29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220</v>
      </c>
      <c r="F14" s="14"/>
      <c r="J14" s="39"/>
    </row>
    <row r="15" spans="2:11" ht="12.75">
      <c r="B15" s="15" t="s">
        <v>9</v>
      </c>
      <c r="C15" s="16"/>
      <c r="D15" s="20"/>
      <c r="E15" s="16">
        <v>1738.83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5554.95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November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5492.49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31</v>
      </c>
      <c r="C22" s="45">
        <v>-62.42</v>
      </c>
      <c r="D22" s="17"/>
      <c r="E22" s="28">
        <f>C21-C22</f>
        <v>5554.91</v>
      </c>
      <c r="F22" s="19"/>
      <c r="J22" t="s">
        <v>15</v>
      </c>
    </row>
    <row r="23" spans="2:11" ht="12.75">
      <c r="B23" s="57"/>
      <c r="C23" s="16"/>
      <c r="D23" s="20"/>
      <c r="E23" s="11"/>
      <c r="F23" s="21"/>
      <c r="J23" s="39"/>
      <c r="K23" s="41"/>
    </row>
    <row r="24" spans="2:6" ht="12.75">
      <c r="B24" s="58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0.04</v>
      </c>
      <c r="F26" s="25"/>
    </row>
    <row r="27" spans="2:6" ht="12.75">
      <c r="B27" s="34" t="s">
        <v>6</v>
      </c>
      <c r="C27" s="35"/>
      <c r="D27" s="36"/>
      <c r="E27" s="28">
        <f>E22+E26</f>
        <v>5554.95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</cp:lastModifiedBy>
  <cp:lastPrinted>2023-05-23T06:33:17Z</cp:lastPrinted>
  <dcterms:created xsi:type="dcterms:W3CDTF">1996-10-14T23:33:28Z</dcterms:created>
  <dcterms:modified xsi:type="dcterms:W3CDTF">2023-05-24T07:56:34Z</dcterms:modified>
  <cp:category/>
  <cp:version/>
  <cp:contentType/>
  <cp:contentStatus/>
</cp:coreProperties>
</file>